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B7BAE8B-F1E1-4C3C-9AAF-4BB55E25A6F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" i="1" l="1"/>
  <c r="AR7" i="1" l="1"/>
  <c r="BD7" i="1"/>
  <c r="O7" i="1"/>
  <c r="F7" i="1" s="1"/>
  <c r="M7" i="1"/>
  <c r="C7" i="1" s="1"/>
  <c r="K7" i="1"/>
  <c r="AL7" i="1"/>
  <c r="Z7" i="1"/>
  <c r="AX7" i="1"/>
  <c r="BJ7" i="1"/>
  <c r="AB7" i="1" l="1"/>
  <c r="AH7" i="1"/>
  <c r="V7" i="1"/>
  <c r="AZ7" i="1"/>
  <c r="AT7" i="1"/>
  <c r="B7" i="1"/>
  <c r="BF7" i="1" s="1"/>
  <c r="G7" i="1"/>
  <c r="P7" i="1"/>
  <c r="L7" i="1" l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<sst xmlns="http://schemas.openxmlformats.org/spreadsheetml/2006/main" count="66" uniqueCount="21">
  <si>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</si>
  <si>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</si>
  <si>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</si>
  <si>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</si>
  <si>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</si>
  <si>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</si>
  <si>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</si>
  <si>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</si>
  <si>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</si>
  <si>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</si>
  <si>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</si>
  <si>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</si>
  <si>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</si>
  <si>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</si>
  <si>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</si>
  <si>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Большекарайское муниципальное образование</t>
  </si>
  <si>
    <t>Темп роста 2024 года к 2023 году</t>
  </si>
  <si>
    <t xml:space="preserve">Анализ исполнения бюджета Большекарайского МО по налоговым и неналоговым доходам по состоянию на 1 января 2025 года </t>
  </si>
  <si>
    <t>Утвержденный бюджет на 2024 год по состоянию на 01.01.2025</t>
  </si>
  <si>
    <t>Факт за 12.2024</t>
  </si>
  <si>
    <t>Факт за 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</si>
</sst>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.14062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 x14ac:dyDescent="0.25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14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 x14ac:dyDescent="0.25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16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16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16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16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16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16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16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16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16</v>
      </c>
    </row>
    <row r="5" spans="1:62" ht="64.5" customHeight="1" x14ac:dyDescent="0.25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24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9031.6000000000022</v>
      </c>
      <c r="C7" s="15">
        <f>M7+BG7</f>
        <v>10376.099999999999</v>
      </c>
      <c r="D7" s="1"/>
      <c r="E7" s="12">
        <v>114.9</v>
      </c>
      <c r="F7" s="16">
        <f>O7+BI7</f>
        <v>8454.7000000000007</v>
      </c>
      <c r="G7" s="8">
        <f>C7/F7*100</f>
        <v>122.72582114090385</v>
      </c>
      <c r="H7" s="7">
        <v>2977.1</v>
      </c>
      <c r="I7" s="7">
        <v>2332.8000000000002</v>
      </c>
      <c r="J7" s="7">
        <v>1953.4</v>
      </c>
      <c r="K7" s="8">
        <f>U7+AG7+AM7+AS7+AY7+AA7</f>
        <v>8465.9000000000015</v>
      </c>
      <c r="L7" s="21">
        <f>K7/B7*100</f>
        <v>93.736436511803007</v>
      </c>
      <c r="M7" s="6">
        <f>W7+AI7+AO7+AU7+BA7+AC7</f>
        <v>8569.2999999999993</v>
      </c>
      <c r="N7" s="6">
        <v>101.2</v>
      </c>
      <c r="O7" s="6">
        <f>Y7+AK7+AQ7+AW7+BC7+AE7</f>
        <v>7891.8000000000011</v>
      </c>
      <c r="P7" s="21">
        <f>M7/O7*100</f>
        <v>108.58486023467395</v>
      </c>
      <c r="Q7" s="6"/>
      <c r="R7" s="6"/>
      <c r="S7" s="7"/>
      <c r="T7" s="7"/>
      <c r="U7" s="12">
        <v>166.4</v>
      </c>
      <c r="V7" s="14">
        <f>U7/K7*100</f>
        <v>1.965532311981006</v>
      </c>
      <c r="W7" s="15">
        <v>166.4</v>
      </c>
      <c r="X7" s="12">
        <v>100</v>
      </c>
      <c r="Y7" s="16">
        <v>145</v>
      </c>
      <c r="Z7" s="19">
        <f>W7/Y7*100</f>
        <v>114.75862068965516</v>
      </c>
      <c r="AA7" s="19">
        <v>3818.8</v>
      </c>
      <c r="AB7" s="19">
        <f>AA7/K7*100</f>
        <v>45.108021592506404</v>
      </c>
      <c r="AC7" s="19">
        <v>3818.8</v>
      </c>
      <c r="AD7" s="19">
        <v>100</v>
      </c>
      <c r="AE7" s="19">
        <v>3601.9</v>
      </c>
      <c r="AF7" s="8">
        <f>AC7/AE7*100</f>
        <v>106.02182181626365</v>
      </c>
      <c r="AG7" s="12">
        <v>263</v>
      </c>
      <c r="AH7" s="14">
        <f>AG7/K7*100</f>
        <v>3.1065805171334406</v>
      </c>
      <c r="AI7" s="15">
        <v>361.2</v>
      </c>
      <c r="AJ7" s="14">
        <v>137.30000000000001</v>
      </c>
      <c r="AK7" s="16">
        <v>322</v>
      </c>
      <c r="AL7" s="8">
        <f>AI7/AK7*100</f>
        <v>112.17391304347825</v>
      </c>
      <c r="AM7" s="12">
        <v>2482.6</v>
      </c>
      <c r="AN7" s="14">
        <v>29.32</v>
      </c>
      <c r="AO7" s="15">
        <v>2482.6</v>
      </c>
      <c r="AP7" s="17">
        <v>100</v>
      </c>
      <c r="AQ7" s="16">
        <v>1912.3</v>
      </c>
      <c r="AR7" s="8">
        <f>AO7/AQ7*100</f>
        <v>129.82272655964022</v>
      </c>
      <c r="AS7" s="12">
        <v>1734.1</v>
      </c>
      <c r="AT7" s="14">
        <f>AS7/K7*100</f>
        <v>20.483350854604939</v>
      </c>
      <c r="AU7" s="15">
        <v>1739.1</v>
      </c>
      <c r="AV7" s="14">
        <v>100.3</v>
      </c>
      <c r="AW7" s="16">
        <v>1909.8</v>
      </c>
      <c r="AX7" s="13">
        <f>AU7/AW7*100</f>
        <v>91.061891297518059</v>
      </c>
      <c r="AY7" s="18">
        <v>1</v>
      </c>
      <c r="AZ7" s="19">
        <f>AY7/K7*100</f>
        <v>1.1812093221039698E-2</v>
      </c>
      <c r="BA7" s="10">
        <v>1.2</v>
      </c>
      <c r="BB7" s="6">
        <v>120</v>
      </c>
      <c r="BC7" s="6">
        <v>0.8</v>
      </c>
      <c r="BD7" s="6">
        <f>BA7/BC7*100</f>
        <v>149.99999999999997</v>
      </c>
      <c r="BE7" s="18">
        <v>565.70000000000005</v>
      </c>
      <c r="BF7" s="19">
        <f>BE7/B7*100</f>
        <v>6.2635634881969962</v>
      </c>
      <c r="BG7" s="6">
        <v>1806.8</v>
      </c>
      <c r="BH7" s="6">
        <v>319.39999999999998</v>
      </c>
      <c r="BI7" s="6">
        <v>562.9</v>
      </c>
      <c r="BJ7" s="6">
        <f>BG7/BI7*100</f>
        <v>320.98063599218335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2025-01-20T06:27:17Z</dcterms:modified>
</cp:coreProperties>
</file>