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67EA1D6-5A43-4C4B-BB16-79F894743D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R7" i="1" l="1"/>
  <c r="BD7" i="1"/>
  <c r="O7" i="1"/>
  <c r="F7" i="1" s="1"/>
  <c r="M7" i="1"/>
  <c r="C7" i="1" s="1"/>
  <c r="K7" i="1"/>
  <c r="AL7" i="1"/>
  <c r="Z7" i="1"/>
  <c r="AX7" i="1"/>
  <c r="BJ7" i="1"/>
  <c r="L7" i="1" l="1"/>
  <c r="AZ7" i="1"/>
  <c r="AH7" i="1"/>
  <c r="AB7" i="1"/>
  <c r="AT7" i="1"/>
  <c r="AN7" i="1"/>
  <c r="B7" i="1"/>
  <c r="BF7" i="1" s="1"/>
  <c r="V7" i="1"/>
  <c r="G7" i="1"/>
  <c r="P7" i="1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<sst xmlns="http://schemas.openxmlformats.org/spreadsheetml/2006/main" count="66" uniqueCount="21">
  <si>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</si>
  <si>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</si>
  <si>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</si>
  <si>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</si>
  <si>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</si>
  <si>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</si>
  <si>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</si>
  <si>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</si>
  <si>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</si>
  <si>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</si>
  <si>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</si>
  <si>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</si>
  <si>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</si>
  <si>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</si>
  <si>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</si>
  <si>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</si>
  <si>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</si>
  <si>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января 2024 года </t>
  </si>
  <si>
    <t>Утвержденный бюджет на 2023 год по состоянию на 01.01.2024</t>
  </si>
  <si>
    <t>Факт за 12.2023</t>
  </si>
  <si>
    <t>Факт за 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</si>
</sst>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"/>
  <sheetViews>
    <sheetView tabSelected="1" zoomScaleNormal="100" workbookViewId="0">
      <selection activeCell="A7" sqref="A7"/>
    </sheetView>
  </sheetViews>
  <sheetFormatPr defaultRowHeight="15" x14ac:dyDescent="0.2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 x14ac:dyDescent="0.25"/>
    <row r="2" spans="1:62" ht="34.5" customHeight="1" x14ac:dyDescent="0.2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 x14ac:dyDescent="0.25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 x14ac:dyDescent="0.25">
      <c r="A4" s="34"/>
      <c r="B4" s="25" t="s">
        <v>18</v>
      </c>
      <c r="C4" s="25" t="s">
        <v>19</v>
      </c>
      <c r="D4" s="25" t="s">
        <v>0</v>
      </c>
      <c r="E4" s="25" t="s">
        <v>3</v>
      </c>
      <c r="F4" s="33" t="s">
        <v>20</v>
      </c>
      <c r="G4" s="25" t="s">
        <v>16</v>
      </c>
      <c r="H4" s="25"/>
      <c r="I4" s="25"/>
      <c r="J4" s="25"/>
      <c r="K4" s="25" t="s">
        <v>4</v>
      </c>
      <c r="L4" s="25" t="s">
        <v>5</v>
      </c>
      <c r="M4" s="25" t="s">
        <v>19</v>
      </c>
      <c r="N4" s="25" t="s">
        <v>3</v>
      </c>
      <c r="O4" s="25" t="s">
        <v>20</v>
      </c>
      <c r="P4" s="25" t="s">
        <v>16</v>
      </c>
      <c r="Q4" s="25"/>
      <c r="R4" s="25"/>
      <c r="S4" s="25"/>
      <c r="T4" s="25"/>
      <c r="U4" s="25" t="s">
        <v>4</v>
      </c>
      <c r="V4" s="31" t="s">
        <v>8</v>
      </c>
      <c r="W4" s="25" t="s">
        <v>19</v>
      </c>
      <c r="X4" s="25" t="s">
        <v>3</v>
      </c>
      <c r="Y4" s="33" t="s">
        <v>20</v>
      </c>
      <c r="Z4" s="25" t="s">
        <v>16</v>
      </c>
      <c r="AA4" s="25" t="s">
        <v>4</v>
      </c>
      <c r="AB4" s="25" t="s">
        <v>8</v>
      </c>
      <c r="AC4" s="25" t="s">
        <v>19</v>
      </c>
      <c r="AD4" s="25" t="s">
        <v>3</v>
      </c>
      <c r="AE4" s="25" t="s">
        <v>20</v>
      </c>
      <c r="AF4" s="25" t="s">
        <v>16</v>
      </c>
      <c r="AG4" s="25" t="s">
        <v>4</v>
      </c>
      <c r="AH4" s="31" t="s">
        <v>8</v>
      </c>
      <c r="AI4" s="25" t="s">
        <v>19</v>
      </c>
      <c r="AJ4" s="25" t="s">
        <v>3</v>
      </c>
      <c r="AK4" s="33" t="s">
        <v>20</v>
      </c>
      <c r="AL4" s="25" t="s">
        <v>16</v>
      </c>
      <c r="AM4" s="25" t="s">
        <v>4</v>
      </c>
      <c r="AN4" s="31" t="s">
        <v>8</v>
      </c>
      <c r="AO4" s="25" t="s">
        <v>19</v>
      </c>
      <c r="AP4" s="25" t="s">
        <v>3</v>
      </c>
      <c r="AQ4" s="33" t="s">
        <v>20</v>
      </c>
      <c r="AR4" s="25" t="s">
        <v>16</v>
      </c>
      <c r="AS4" s="25" t="s">
        <v>4</v>
      </c>
      <c r="AT4" s="31" t="s">
        <v>8</v>
      </c>
      <c r="AU4" s="25" t="s">
        <v>19</v>
      </c>
      <c r="AV4" s="25" t="s">
        <v>3</v>
      </c>
      <c r="AW4" s="33" t="s">
        <v>20</v>
      </c>
      <c r="AX4" s="25" t="s">
        <v>16</v>
      </c>
      <c r="AY4" s="25" t="s">
        <v>4</v>
      </c>
      <c r="AZ4" s="25" t="s">
        <v>8</v>
      </c>
      <c r="BA4" s="25" t="s">
        <v>19</v>
      </c>
      <c r="BB4" s="25" t="s">
        <v>3</v>
      </c>
      <c r="BC4" s="25" t="s">
        <v>20</v>
      </c>
      <c r="BD4" s="25" t="s">
        <v>16</v>
      </c>
      <c r="BE4" s="25" t="s">
        <v>4</v>
      </c>
      <c r="BF4" s="25" t="s">
        <v>5</v>
      </c>
      <c r="BG4" s="25" t="s">
        <v>19</v>
      </c>
      <c r="BH4" s="25" t="s">
        <v>3</v>
      </c>
      <c r="BI4" s="25" t="s">
        <v>20</v>
      </c>
      <c r="BJ4" s="25" t="s">
        <v>16</v>
      </c>
    </row>
    <row r="5" spans="1:62" ht="64.5" customHeight="1" x14ac:dyDescent="0.25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 x14ac:dyDescent="0.25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 x14ac:dyDescent="0.25">
      <c r="A7" s="5" t="s">
        <v>15</v>
      </c>
      <c r="B7" s="12">
        <f>K7+BE7</f>
        <v>7827.7</v>
      </c>
      <c r="C7" s="15">
        <f>M7+BG7</f>
        <v>8454.7000000000007</v>
      </c>
      <c r="D7" s="1"/>
      <c r="E7" s="12">
        <v>108</v>
      </c>
      <c r="F7" s="16">
        <f>O7+BI7</f>
        <v>7437.9</v>
      </c>
      <c r="G7" s="8">
        <f>C7/F7*100</f>
        <v>113.67052528267389</v>
      </c>
      <c r="H7" s="7">
        <v>2977.1</v>
      </c>
      <c r="I7" s="7">
        <v>2332.8000000000002</v>
      </c>
      <c r="J7" s="7">
        <v>1953.4</v>
      </c>
      <c r="K7" s="8">
        <f>U7+AG7+AM7+AS7+AY7+AA7</f>
        <v>7266</v>
      </c>
      <c r="L7" s="21">
        <f>K7/B7*100</f>
        <v>92.82420123407897</v>
      </c>
      <c r="M7" s="6">
        <f>W7+AI7+AO7+AU7+BA7+AC7</f>
        <v>7891.8000000000011</v>
      </c>
      <c r="N7" s="6">
        <v>108.6</v>
      </c>
      <c r="O7" s="6">
        <f>Y7+AK7+AQ7+AW7+BC7+AE7</f>
        <v>6889.7999999999993</v>
      </c>
      <c r="P7" s="21">
        <f>M7/O7*100</f>
        <v>114.54323782983545</v>
      </c>
      <c r="Q7" s="6"/>
      <c r="R7" s="6"/>
      <c r="S7" s="7"/>
      <c r="T7" s="7"/>
      <c r="U7" s="12">
        <v>145</v>
      </c>
      <c r="V7" s="14">
        <f>U7/K7*100</f>
        <v>1.9955959262317642</v>
      </c>
      <c r="W7" s="15">
        <v>145</v>
      </c>
      <c r="X7" s="12">
        <v>100</v>
      </c>
      <c r="Y7" s="16">
        <v>178.9</v>
      </c>
      <c r="Z7" s="19">
        <f>W7/Y7*100</f>
        <v>81.050866405813309</v>
      </c>
      <c r="AA7" s="19">
        <v>3601.9</v>
      </c>
      <c r="AB7" s="19">
        <f>AA7/K7*100</f>
        <v>49.571979080649605</v>
      </c>
      <c r="AC7" s="19">
        <v>3601.9</v>
      </c>
      <c r="AD7" s="19">
        <v>100</v>
      </c>
      <c r="AE7" s="19">
        <v>3435.7</v>
      </c>
      <c r="AF7" s="8">
        <f>AC7/AE7*100</f>
        <v>104.83744215152662</v>
      </c>
      <c r="AG7" s="12">
        <v>295</v>
      </c>
      <c r="AH7" s="14">
        <f>AG7/K7*100</f>
        <v>4.0600055050922101</v>
      </c>
      <c r="AI7" s="15">
        <v>322</v>
      </c>
      <c r="AJ7" s="14">
        <v>109.2</v>
      </c>
      <c r="AK7" s="16">
        <v>251.9</v>
      </c>
      <c r="AL7" s="8">
        <f>AI7/AK7*100</f>
        <v>127.8285033743549</v>
      </c>
      <c r="AM7" s="12">
        <v>1912.3</v>
      </c>
      <c r="AN7" s="14">
        <f>AM7/K7*100</f>
        <v>26.318469584365538</v>
      </c>
      <c r="AO7" s="15">
        <v>1912.3</v>
      </c>
      <c r="AP7" s="17">
        <v>100</v>
      </c>
      <c r="AQ7" s="16">
        <v>1088.9000000000001</v>
      </c>
      <c r="AR7" s="8">
        <f>AO7/AQ7*100</f>
        <v>175.61759573881898</v>
      </c>
      <c r="AS7" s="12">
        <v>1311</v>
      </c>
      <c r="AT7" s="14">
        <f>AS7/K7*100</f>
        <v>18.042939719240298</v>
      </c>
      <c r="AU7" s="15">
        <v>1909.8</v>
      </c>
      <c r="AV7" s="14">
        <v>145.69999999999999</v>
      </c>
      <c r="AW7" s="16">
        <v>1932.8</v>
      </c>
      <c r="AX7" s="13">
        <f>AU7/AW7*100</f>
        <v>98.810016556291387</v>
      </c>
      <c r="AY7" s="18">
        <v>0.8</v>
      </c>
      <c r="AZ7" s="19">
        <f>AY7/K7*100</f>
        <v>1.1010184420589045E-2</v>
      </c>
      <c r="BA7" s="10">
        <v>0.8</v>
      </c>
      <c r="BB7" s="6">
        <v>100</v>
      </c>
      <c r="BC7" s="6">
        <v>1.6</v>
      </c>
      <c r="BD7" s="6">
        <f>BA7/BC7*100</f>
        <v>50</v>
      </c>
      <c r="BE7" s="18">
        <v>561.70000000000005</v>
      </c>
      <c r="BF7" s="19">
        <f>BE7/B7*100</f>
        <v>7.1757987659210247</v>
      </c>
      <c r="BG7" s="6">
        <v>562.9</v>
      </c>
      <c r="BH7" s="6">
        <v>100.2</v>
      </c>
      <c r="BI7" s="6">
        <v>548.1</v>
      </c>
      <c r="BJ7" s="6">
        <f>BG7/BI7*100</f>
        <v>102.70023718299579</v>
      </c>
    </row>
    <row r="9" spans="1:62" ht="15.75" customHeight="1" x14ac:dyDescent="0.25">
      <c r="B9" s="22"/>
      <c r="C9" s="22"/>
      <c r="K9" s="22"/>
      <c r="L9" s="23"/>
      <c r="M9" s="22"/>
      <c r="O9" s="22"/>
    </row>
    <row r="10" spans="1:62" ht="45" customHeight="1" x14ac:dyDescent="0.25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2024-01-15T05:51:39Z</dcterms:modified>
</cp:coreProperties>
</file>