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93B0FB8-43C9-4853-BB4D-CCEB6D58F10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" i="1" l="1"/>
  <c r="AR7" i="1" l="1"/>
  <c r="BD7" i="1"/>
  <c r="O7" i="1"/>
  <c r="F7" i="1" s="1"/>
  <c r="M7" i="1"/>
  <c r="C7" i="1" s="1"/>
  <c r="K7" i="1"/>
  <c r="AL7" i="1"/>
  <c r="Z7" i="1"/>
  <c r="AX7" i="1"/>
  <c r="BJ7" i="1"/>
  <c r="AZ7" i="1" l="1"/>
  <c r="AT7" i="1"/>
  <c r="B7" i="1"/>
  <c r="BF7" i="1" s="1"/>
  <c r="G7" i="1"/>
  <c r="P7" i="1"/>
  <c r="L7" i="1" l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<sst xmlns="http://schemas.openxmlformats.org/spreadsheetml/2006/main" count="66" uniqueCount="21">
  <si>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</si>
  <si>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</si>
  <si>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</si>
  <si>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</si>
  <si>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</si>
  <si>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</si>
  <si>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</si>
  <si>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</si>
  <si>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</si>
  <si>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</si>
  <si>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</si>
  <si>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</si>
  <si>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</si>
  <si>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</si>
  <si>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</si>
  <si>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Большекарайское муниципальное образование</t>
  </si>
  <si>
    <t>Темп роста 2024 года к 2023 году</t>
  </si>
  <si>
    <t xml:space="preserve">Анализ исполнения бюджета Большекарайского МО по налоговым и неналоговым доходам по состоянию на 1 июня 2024 года </t>
  </si>
  <si>
    <t>Утвержденный бюджет на 2024 год по состоянию на 01.06.2024</t>
  </si>
  <si>
    <t>Факт за 05.2024</t>
  </si>
  <si>
    <t>Факт за 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</si>
</sst>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7" sqref="A7"/>
    </sheetView>
  </sheetViews>
  <sheetFormatPr defaultRowHeight="15" x14ac:dyDescent="0.25"/>
  <cols>
    <col min="1" max="1" width="13.28515625" customWidth="1"/>
    <col min="2" max="2" width="12.14062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 x14ac:dyDescent="0.25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14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 x14ac:dyDescent="0.25">
      <c r="A4" s="34"/>
      <c r="B4" s="25" t="s">
        <v>18</v>
      </c>
      <c r="C4" s="25" t="s">
        <v>19</v>
      </c>
      <c r="D4" s="25" t="s">
        <v>0</v>
      </c>
      <c r="E4" s="25" t="s">
        <v>3</v>
      </c>
      <c r="F4" s="33" t="s">
        <v>20</v>
      </c>
      <c r="G4" s="25" t="s">
        <v>16</v>
      </c>
      <c r="H4" s="25"/>
      <c r="I4" s="25"/>
      <c r="J4" s="25"/>
      <c r="K4" s="25" t="s">
        <v>4</v>
      </c>
      <c r="L4" s="25" t="s">
        <v>5</v>
      </c>
      <c r="M4" s="25" t="s">
        <v>19</v>
      </c>
      <c r="N4" s="25" t="s">
        <v>3</v>
      </c>
      <c r="O4" s="25" t="s">
        <v>20</v>
      </c>
      <c r="P4" s="25" t="s">
        <v>16</v>
      </c>
      <c r="Q4" s="25"/>
      <c r="R4" s="25"/>
      <c r="S4" s="25"/>
      <c r="T4" s="25"/>
      <c r="U4" s="25" t="s">
        <v>4</v>
      </c>
      <c r="V4" s="31" t="s">
        <v>8</v>
      </c>
      <c r="W4" s="25" t="s">
        <v>19</v>
      </c>
      <c r="X4" s="25" t="s">
        <v>3</v>
      </c>
      <c r="Y4" s="33" t="s">
        <v>20</v>
      </c>
      <c r="Z4" s="25" t="s">
        <v>16</v>
      </c>
      <c r="AA4" s="25" t="s">
        <v>4</v>
      </c>
      <c r="AB4" s="25" t="s">
        <v>8</v>
      </c>
      <c r="AC4" s="25" t="s">
        <v>19</v>
      </c>
      <c r="AD4" s="25" t="s">
        <v>3</v>
      </c>
      <c r="AE4" s="25" t="s">
        <v>20</v>
      </c>
      <c r="AF4" s="25" t="s">
        <v>16</v>
      </c>
      <c r="AG4" s="25" t="s">
        <v>4</v>
      </c>
      <c r="AH4" s="31" t="s">
        <v>8</v>
      </c>
      <c r="AI4" s="25" t="s">
        <v>19</v>
      </c>
      <c r="AJ4" s="25" t="s">
        <v>3</v>
      </c>
      <c r="AK4" s="33" t="s">
        <v>20</v>
      </c>
      <c r="AL4" s="25" t="s">
        <v>16</v>
      </c>
      <c r="AM4" s="25" t="s">
        <v>4</v>
      </c>
      <c r="AN4" s="31" t="s">
        <v>8</v>
      </c>
      <c r="AO4" s="25" t="s">
        <v>19</v>
      </c>
      <c r="AP4" s="25" t="s">
        <v>3</v>
      </c>
      <c r="AQ4" s="33" t="s">
        <v>20</v>
      </c>
      <c r="AR4" s="25" t="s">
        <v>16</v>
      </c>
      <c r="AS4" s="25" t="s">
        <v>4</v>
      </c>
      <c r="AT4" s="31" t="s">
        <v>8</v>
      </c>
      <c r="AU4" s="25" t="s">
        <v>19</v>
      </c>
      <c r="AV4" s="25" t="s">
        <v>3</v>
      </c>
      <c r="AW4" s="33" t="s">
        <v>20</v>
      </c>
      <c r="AX4" s="25" t="s">
        <v>16</v>
      </c>
      <c r="AY4" s="25" t="s">
        <v>4</v>
      </c>
      <c r="AZ4" s="25" t="s">
        <v>8</v>
      </c>
      <c r="BA4" s="25" t="s">
        <v>19</v>
      </c>
      <c r="BB4" s="25" t="s">
        <v>3</v>
      </c>
      <c r="BC4" s="25" t="s">
        <v>20</v>
      </c>
      <c r="BD4" s="25" t="s">
        <v>16</v>
      </c>
      <c r="BE4" s="25" t="s">
        <v>4</v>
      </c>
      <c r="BF4" s="25" t="s">
        <v>5</v>
      </c>
      <c r="BG4" s="25" t="s">
        <v>19</v>
      </c>
      <c r="BH4" s="25" t="s">
        <v>3</v>
      </c>
      <c r="BI4" s="25" t="s">
        <v>20</v>
      </c>
      <c r="BJ4" s="25" t="s">
        <v>16</v>
      </c>
    </row>
    <row r="5" spans="1:62" ht="64.5" customHeight="1" x14ac:dyDescent="0.25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24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15</v>
      </c>
      <c r="B7" s="12">
        <f>K7+BE7</f>
        <v>8400.1</v>
      </c>
      <c r="C7" s="15">
        <f>M7+BG7</f>
        <v>4341.8000000000011</v>
      </c>
      <c r="D7" s="1"/>
      <c r="E7" s="12">
        <v>51.7</v>
      </c>
      <c r="F7" s="16">
        <f>O7+BI7</f>
        <v>3700.5</v>
      </c>
      <c r="G7" s="8">
        <f>C7/F7*100</f>
        <v>117.33009052830701</v>
      </c>
      <c r="H7" s="7">
        <v>2977.1</v>
      </c>
      <c r="I7" s="7">
        <v>2332.8000000000002</v>
      </c>
      <c r="J7" s="7">
        <v>1953.4</v>
      </c>
      <c r="K7" s="8">
        <f>U7+AG7+AM7+AS7+AY7+AA7</f>
        <v>7934.4</v>
      </c>
      <c r="L7" s="21">
        <f>K7/B7*100</f>
        <v>94.456018380733553</v>
      </c>
      <c r="M7" s="6">
        <f>W7+AI7+AO7+AU7+BA7+AC7</f>
        <v>4141.7000000000007</v>
      </c>
      <c r="N7" s="6">
        <v>52.2</v>
      </c>
      <c r="O7" s="6">
        <f>Y7+AK7+AQ7+AW7+BC7+AE7</f>
        <v>3547.7</v>
      </c>
      <c r="P7" s="21">
        <f>M7/O7*100</f>
        <v>116.74324210051586</v>
      </c>
      <c r="Q7" s="6"/>
      <c r="R7" s="6"/>
      <c r="S7" s="7"/>
      <c r="T7" s="7"/>
      <c r="U7" s="12">
        <v>188.5</v>
      </c>
      <c r="V7" s="14">
        <v>2.38</v>
      </c>
      <c r="W7" s="15">
        <v>51</v>
      </c>
      <c r="X7" s="12">
        <v>27</v>
      </c>
      <c r="Y7" s="16">
        <v>45.7</v>
      </c>
      <c r="Z7" s="19">
        <f>W7/Y7*100</f>
        <v>111.59737417943107</v>
      </c>
      <c r="AA7" s="19">
        <v>3560</v>
      </c>
      <c r="AB7" s="19">
        <v>44.87</v>
      </c>
      <c r="AC7" s="19">
        <v>1552.3</v>
      </c>
      <c r="AD7" s="19">
        <v>43.6</v>
      </c>
      <c r="AE7" s="19">
        <v>1396.8</v>
      </c>
      <c r="AF7" s="8">
        <f>AC7/AE7*100</f>
        <v>111.13258877434136</v>
      </c>
      <c r="AG7" s="12">
        <v>263</v>
      </c>
      <c r="AH7" s="14">
        <v>3.31</v>
      </c>
      <c r="AI7" s="15">
        <v>2.8</v>
      </c>
      <c r="AJ7" s="14">
        <v>1.1000000000000001</v>
      </c>
      <c r="AK7" s="16">
        <v>-10.199999999999999</v>
      </c>
      <c r="AL7" s="8">
        <f>AI7/AK7*100</f>
        <v>-27.450980392156865</v>
      </c>
      <c r="AM7" s="12">
        <v>2172.9</v>
      </c>
      <c r="AN7" s="14">
        <v>27.39</v>
      </c>
      <c r="AO7" s="15">
        <v>2349.3000000000002</v>
      </c>
      <c r="AP7" s="17">
        <v>108.1</v>
      </c>
      <c r="AQ7" s="16">
        <v>1885.2</v>
      </c>
      <c r="AR7" s="8">
        <f>AO7/AQ7*100</f>
        <v>124.61807765754298</v>
      </c>
      <c r="AS7" s="12">
        <v>1749</v>
      </c>
      <c r="AT7" s="14">
        <f>AS7/K7*100</f>
        <v>22.043254688445252</v>
      </c>
      <c r="AU7" s="15">
        <v>186.3</v>
      </c>
      <c r="AV7" s="14">
        <v>10.7</v>
      </c>
      <c r="AW7" s="16">
        <v>230</v>
      </c>
      <c r="AX7" s="13">
        <f>AU7/AW7*100</f>
        <v>81</v>
      </c>
      <c r="AY7" s="18">
        <v>1</v>
      </c>
      <c r="AZ7" s="19">
        <f>AY7/K7*100</f>
        <v>1.2603347449082479E-2</v>
      </c>
      <c r="BA7" s="10">
        <v>0</v>
      </c>
      <c r="BB7" s="6">
        <v>0</v>
      </c>
      <c r="BC7" s="6">
        <v>0.2</v>
      </c>
      <c r="BD7" s="6">
        <f>BA7/BC7*100</f>
        <v>0</v>
      </c>
      <c r="BE7" s="18">
        <v>465.7</v>
      </c>
      <c r="BF7" s="19">
        <f>BE7/B7*100</f>
        <v>5.5439816192664368</v>
      </c>
      <c r="BG7" s="6">
        <v>200.1</v>
      </c>
      <c r="BH7" s="6">
        <v>43</v>
      </c>
      <c r="BI7" s="6">
        <v>152.80000000000001</v>
      </c>
      <c r="BJ7" s="6">
        <f>BG7/BI7*100</f>
        <v>130.95549738219893</v>
      </c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2024-06-04T06:46:37Z</dcterms:modified>
</cp:coreProperties>
</file>