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349BBE2-0E13-4A2F-BCEF-CC385B886B6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" l="1"/>
  <c r="AR7" i="1" l="1"/>
  <c r="BD7" i="1"/>
  <c r="O7" i="1"/>
  <c r="F7" i="1" s="1"/>
  <c r="M7" i="1"/>
  <c r="C7" i="1" s="1"/>
  <c r="K7" i="1"/>
  <c r="AL7" i="1"/>
  <c r="Z7" i="1"/>
  <c r="AX7" i="1"/>
  <c r="BJ7" i="1"/>
  <c r="AZ7" i="1" l="1"/>
  <c r="AT7" i="1"/>
  <c r="B7" i="1"/>
  <c r="BF7" i="1" s="1"/>
  <c r="G7" i="1"/>
  <c r="P7" i="1"/>
  <c r="L7" i="1" l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<sst xmlns="http://schemas.openxmlformats.org/spreadsheetml/2006/main" count="66" uniqueCount="21">
  <si>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</si>
  <si>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</si>
  <si>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</si>
  <si>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</si>
  <si>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</si>
  <si>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</si>
  <si>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</si>
  <si>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</si>
  <si>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</si>
  <si>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</si>
  <si>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</si>
  <si>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</si>
  <si>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</si>
  <si>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</si>
  <si>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</si>
  <si>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Большекарайское муниципальное образование</t>
  </si>
  <si>
    <t>Темп роста 2024 года к 2023 году</t>
  </si>
  <si>
    <t xml:space="preserve">Анализ исполнения бюджета Большекарайского МО по налоговым и неналоговым доходам по состоянию на 1 июля 2024 года </t>
  </si>
  <si>
    <t>Утвержденный бюджет на 2024 год по состоянию на 01.07.2024</t>
  </si>
  <si>
    <t>Факт за 06.2024</t>
  </si>
  <si>
    <t>Факт за 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</si>
</sst>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.14062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 x14ac:dyDescent="0.25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 x14ac:dyDescent="0.25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 x14ac:dyDescent="0.25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24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8400.1</v>
      </c>
      <c r="C7" s="15">
        <f>M7+BG7</f>
        <v>4634.5999999999995</v>
      </c>
      <c r="D7" s="1"/>
      <c r="E7" s="12">
        <v>55.2</v>
      </c>
      <c r="F7" s="16">
        <f>O7+BI7</f>
        <v>3775.6</v>
      </c>
      <c r="G7" s="8">
        <f>C7/F7*100</f>
        <v>122.75135077868417</v>
      </c>
      <c r="H7" s="7">
        <v>2977.1</v>
      </c>
      <c r="I7" s="7">
        <v>2332.8000000000002</v>
      </c>
      <c r="J7" s="7">
        <v>1953.4</v>
      </c>
      <c r="K7" s="8">
        <f>U7+AG7+AM7+AS7+AY7+AA7</f>
        <v>7934.4</v>
      </c>
      <c r="L7" s="21">
        <f>K7/B7*100</f>
        <v>94.456018380733553</v>
      </c>
      <c r="M7" s="6">
        <f>W7+AI7+AO7+AU7+BA7+AC7</f>
        <v>4384.2</v>
      </c>
      <c r="N7" s="6">
        <v>55.3</v>
      </c>
      <c r="O7" s="6">
        <f>Y7+AK7+AQ7+AW7+BC7+AE7</f>
        <v>3599.2</v>
      </c>
      <c r="P7" s="21">
        <f>M7/O7*100</f>
        <v>121.81040231162481</v>
      </c>
      <c r="Q7" s="6"/>
      <c r="R7" s="6"/>
      <c r="S7" s="7"/>
      <c r="T7" s="7"/>
      <c r="U7" s="12">
        <v>188.5</v>
      </c>
      <c r="V7" s="14">
        <v>2.38</v>
      </c>
      <c r="W7" s="15">
        <v>67.400000000000006</v>
      </c>
      <c r="X7" s="12">
        <v>35.799999999999997</v>
      </c>
      <c r="Y7" s="16">
        <v>58.6</v>
      </c>
      <c r="Z7" s="19">
        <f>W7/Y7*100</f>
        <v>115.01706484641639</v>
      </c>
      <c r="AA7" s="19">
        <v>3560</v>
      </c>
      <c r="AB7" s="19">
        <v>44.87</v>
      </c>
      <c r="AC7" s="19">
        <v>1712.9</v>
      </c>
      <c r="AD7" s="19">
        <v>48.1</v>
      </c>
      <c r="AE7" s="19">
        <v>1686.3</v>
      </c>
      <c r="AF7" s="8">
        <f>AC7/AE7*100</f>
        <v>101.57741801577419</v>
      </c>
      <c r="AG7" s="12">
        <v>263</v>
      </c>
      <c r="AH7" s="14">
        <v>3.31</v>
      </c>
      <c r="AI7" s="15">
        <v>4</v>
      </c>
      <c r="AJ7" s="14">
        <v>1.5</v>
      </c>
      <c r="AK7" s="16">
        <v>-9.9</v>
      </c>
      <c r="AL7" s="8">
        <f>AI7/AK7*100</f>
        <v>-40.404040404040401</v>
      </c>
      <c r="AM7" s="12">
        <v>2172.9</v>
      </c>
      <c r="AN7" s="14">
        <v>27.39</v>
      </c>
      <c r="AO7" s="15">
        <v>2400.6</v>
      </c>
      <c r="AP7" s="17">
        <v>110.5</v>
      </c>
      <c r="AQ7" s="16">
        <v>1885.2</v>
      </c>
      <c r="AR7" s="8">
        <f>AO7/AQ7*100</f>
        <v>127.33927434754932</v>
      </c>
      <c r="AS7" s="12">
        <v>1749</v>
      </c>
      <c r="AT7" s="14">
        <f>AS7/K7*100</f>
        <v>22.043254688445252</v>
      </c>
      <c r="AU7" s="15">
        <v>199.1</v>
      </c>
      <c r="AV7" s="14">
        <v>11.4</v>
      </c>
      <c r="AW7" s="16">
        <v>-21.2</v>
      </c>
      <c r="AX7" s="13">
        <f>AU7/AW7*100</f>
        <v>-939.15094339622647</v>
      </c>
      <c r="AY7" s="18">
        <v>1</v>
      </c>
      <c r="AZ7" s="19">
        <f>AY7/K7*100</f>
        <v>1.2603347449082479E-2</v>
      </c>
      <c r="BA7" s="10">
        <v>0.2</v>
      </c>
      <c r="BB7" s="6">
        <v>20</v>
      </c>
      <c r="BC7" s="6">
        <v>0.2</v>
      </c>
      <c r="BD7" s="6">
        <f>BA7/BC7*100</f>
        <v>100</v>
      </c>
      <c r="BE7" s="18">
        <v>465.7</v>
      </c>
      <c r="BF7" s="19">
        <f>BE7/B7*100</f>
        <v>5.5439816192664368</v>
      </c>
      <c r="BG7" s="6">
        <v>250.4</v>
      </c>
      <c r="BH7" s="6">
        <v>53.8</v>
      </c>
      <c r="BI7" s="6">
        <v>176.4</v>
      </c>
      <c r="BJ7" s="6">
        <f>BG7/BI7*100</f>
        <v>141.95011337868482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2024-07-04T11:30:24Z</dcterms:modified>
</cp:coreProperties>
</file>