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8032C8D-0772-46DF-ADA8-04260BDB558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" i="1" l="1"/>
  <c r="BH7" i="1"/>
  <c r="BB7" i="1"/>
  <c r="AV7" i="1"/>
  <c r="AP7" i="1"/>
  <c r="AJ7" i="1"/>
  <c r="AD7" i="1"/>
  <c r="X7" i="1"/>
  <c r="BD7" i="1"/>
  <c r="AR7" i="1"/>
  <c r="M7" i="1"/>
  <c r="N7" i="1" s="1"/>
  <c r="O7" i="1"/>
  <c r="AF7" i="1"/>
  <c r="F7" i="1" l="1"/>
  <c r="C7" i="1"/>
  <c r="E7" i="1" s="1"/>
  <c r="K7" i="1"/>
  <c r="AL7" i="1"/>
  <c r="Z7" i="1"/>
  <c r="AX7" i="1"/>
  <c r="BJ7" i="1"/>
  <c r="AN7" i="1" l="1"/>
  <c r="AH7" i="1"/>
  <c r="V7" i="1"/>
  <c r="AZ7" i="1"/>
  <c r="AT7" i="1"/>
  <c r="B7" i="1"/>
  <c r="BF7" i="1" s="1"/>
  <c r="G7" i="1"/>
  <c r="P7" i="1"/>
  <c r="L7" i="1" l="1"/>
</calcChain>
</file>

<file path=xl/sharedStrings.xml><?xml version="1.0" encoding="utf-8"?>
<sst xmlns="http://schemas.openxmlformats.org/spreadsheetml/2006/main" count="66" uniqueCount="21">
  <si>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</si>
  <si>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</si>
  <si>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</si>
  <si>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</si>
  <si>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</si>
  <si>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</si>
  <si>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</si>
  <si>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</si>
  <si>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</si>
  <si>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</si>
  <si>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Госпошлина</t>
  </si>
  <si>
    <t>Неналоговые доходы</t>
  </si>
  <si>
    <t>Акцизы</t>
  </si>
  <si>
    <t>Наименование сельского поселения</t>
  </si>
  <si>
    <t>Большекарайское сельское поселение</t>
  </si>
  <si>
    <t>Доля в сумме налоговых доходов бюджета</t>
  </si>
  <si>
    <t>Темп роста 2026 года к 2025 году</t>
  </si>
  <si>
    <t xml:space="preserve">Анализ исполнения бюджета Большекарайского сельского поселения по налоговым и неналоговым доходам по состоянию на 1 апреля 2026 года </t>
  </si>
  <si>
    <t>Утвержденный бюджет на 2026 год по состоянию на 01.04.2026</t>
  </si>
  <si>
    <t>Факт за 03.2026</t>
  </si>
  <si>
    <t>Факт за 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</si>
</sst>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/>
    <xf numFmtId="166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28515625" customWidth="1"/>
    <col min="2" max="2" width="12.140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28515625" customWidth="1"/>
    <col min="25" max="25" width="10.140625" customWidth="1"/>
    <col min="29" max="29" width="10.28515625" customWidth="1"/>
    <col min="31" max="31" width="10.28515625" customWidth="1"/>
    <col min="32" max="32" width="10.7109375" customWidth="1"/>
    <col min="35" max="35" width="10.28515625" customWidth="1"/>
    <col min="37" max="37" width="10.28515625" customWidth="1"/>
    <col min="41" max="41" width="10.28515625" customWidth="1"/>
    <col min="43" max="43" width="10.140625" customWidth="1"/>
    <col min="47" max="47" width="10" customWidth="1"/>
    <col min="49" max="49" width="10.140625" customWidth="1"/>
    <col min="53" max="53" width="10.42578125" customWidth="1"/>
    <col min="55" max="55" width="10" customWidth="1"/>
    <col min="58" max="58" width="10" customWidth="1"/>
    <col min="59" max="59" width="10.140625" customWidth="1"/>
    <col min="61" max="61" width="10.5703125" customWidth="1"/>
  </cols>
  <sheetData>
    <row r="1" spans="1:62" ht="15.75" customHeight="1" x14ac:dyDescent="0.25"/>
    <row r="2" spans="1:62" ht="34.5" customHeight="1" x14ac:dyDescent="0.2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4"/>
    </row>
    <row r="3" spans="1:62" ht="15.75" customHeight="1" x14ac:dyDescent="0.25">
      <c r="A3" s="29" t="s">
        <v>13</v>
      </c>
      <c r="B3" s="32" t="s">
        <v>2</v>
      </c>
      <c r="C3" s="33"/>
      <c r="D3" s="33"/>
      <c r="E3" s="33"/>
      <c r="F3" s="33"/>
      <c r="G3" s="33"/>
      <c r="H3" s="33"/>
      <c r="I3" s="33"/>
      <c r="J3" s="34"/>
      <c r="K3" s="26" t="s">
        <v>1</v>
      </c>
      <c r="L3" s="27"/>
      <c r="M3" s="27"/>
      <c r="N3" s="27"/>
      <c r="O3" s="27"/>
      <c r="P3" s="27"/>
      <c r="Q3" s="27"/>
      <c r="R3" s="27"/>
      <c r="S3" s="27"/>
      <c r="T3" s="27"/>
      <c r="U3" s="32" t="s">
        <v>6</v>
      </c>
      <c r="V3" s="33"/>
      <c r="W3" s="33"/>
      <c r="X3" s="33"/>
      <c r="Y3" s="33"/>
      <c r="Z3" s="33"/>
      <c r="AA3" s="26" t="s">
        <v>12</v>
      </c>
      <c r="AB3" s="27"/>
      <c r="AC3" s="27"/>
      <c r="AD3" s="27"/>
      <c r="AE3" s="27"/>
      <c r="AF3" s="27"/>
      <c r="AG3" s="32" t="s">
        <v>7</v>
      </c>
      <c r="AH3" s="33"/>
      <c r="AI3" s="33"/>
      <c r="AJ3" s="33"/>
      <c r="AK3" s="33"/>
      <c r="AL3" s="33"/>
      <c r="AM3" s="32" t="s">
        <v>8</v>
      </c>
      <c r="AN3" s="33"/>
      <c r="AO3" s="33"/>
      <c r="AP3" s="33"/>
      <c r="AQ3" s="33"/>
      <c r="AR3" s="33"/>
      <c r="AS3" s="32" t="s">
        <v>9</v>
      </c>
      <c r="AT3" s="33"/>
      <c r="AU3" s="33"/>
      <c r="AV3" s="33"/>
      <c r="AW3" s="33"/>
      <c r="AX3" s="33"/>
      <c r="AY3" s="26" t="s">
        <v>10</v>
      </c>
      <c r="AZ3" s="27"/>
      <c r="BA3" s="27"/>
      <c r="BB3" s="27"/>
      <c r="BC3" s="27"/>
      <c r="BD3" s="27"/>
      <c r="BE3" s="26" t="s">
        <v>11</v>
      </c>
      <c r="BF3" s="27"/>
      <c r="BG3" s="27"/>
      <c r="BH3" s="27"/>
      <c r="BI3" s="27"/>
      <c r="BJ3" s="27"/>
    </row>
    <row r="4" spans="1:62" ht="15" customHeight="1" x14ac:dyDescent="0.25">
      <c r="A4" s="30"/>
      <c r="B4" s="28" t="s">
        <v>18</v>
      </c>
      <c r="C4" s="28" t="s">
        <v>19</v>
      </c>
      <c r="D4" s="28" t="s">
        <v>0</v>
      </c>
      <c r="E4" s="28" t="s">
        <v>3</v>
      </c>
      <c r="F4" s="35" t="s">
        <v>20</v>
      </c>
      <c r="G4" s="28" t="s">
        <v>16</v>
      </c>
      <c r="H4" s="28"/>
      <c r="I4" s="28"/>
      <c r="J4" s="28"/>
      <c r="K4" s="28" t="s">
        <v>4</v>
      </c>
      <c r="L4" s="28" t="s">
        <v>5</v>
      </c>
      <c r="M4" s="28" t="s">
        <v>19</v>
      </c>
      <c r="N4" s="28" t="s">
        <v>3</v>
      </c>
      <c r="O4" s="28" t="s">
        <v>20</v>
      </c>
      <c r="P4" s="28" t="s">
        <v>16</v>
      </c>
      <c r="Q4" s="28"/>
      <c r="R4" s="28"/>
      <c r="S4" s="28"/>
      <c r="T4" s="28"/>
      <c r="U4" s="28" t="s">
        <v>4</v>
      </c>
      <c r="V4" s="28" t="s">
        <v>15</v>
      </c>
      <c r="W4" s="28" t="s">
        <v>19</v>
      </c>
      <c r="X4" s="28" t="s">
        <v>3</v>
      </c>
      <c r="Y4" s="28" t="s">
        <v>20</v>
      </c>
      <c r="Z4" s="28" t="s">
        <v>16</v>
      </c>
      <c r="AA4" s="28" t="s">
        <v>4</v>
      </c>
      <c r="AB4" s="28" t="s">
        <v>15</v>
      </c>
      <c r="AC4" s="28" t="s">
        <v>19</v>
      </c>
      <c r="AD4" s="28" t="s">
        <v>3</v>
      </c>
      <c r="AE4" s="28" t="s">
        <v>20</v>
      </c>
      <c r="AF4" s="28" t="s">
        <v>16</v>
      </c>
      <c r="AG4" s="28" t="s">
        <v>4</v>
      </c>
      <c r="AH4" s="28" t="s">
        <v>15</v>
      </c>
      <c r="AI4" s="28" t="s">
        <v>19</v>
      </c>
      <c r="AJ4" s="28" t="s">
        <v>3</v>
      </c>
      <c r="AK4" s="28" t="s">
        <v>20</v>
      </c>
      <c r="AL4" s="28" t="s">
        <v>16</v>
      </c>
      <c r="AM4" s="28" t="s">
        <v>4</v>
      </c>
      <c r="AN4" s="28" t="s">
        <v>15</v>
      </c>
      <c r="AO4" s="28" t="s">
        <v>19</v>
      </c>
      <c r="AP4" s="28" t="s">
        <v>3</v>
      </c>
      <c r="AQ4" s="28" t="s">
        <v>20</v>
      </c>
      <c r="AR4" s="28" t="s">
        <v>16</v>
      </c>
      <c r="AS4" s="28" t="s">
        <v>4</v>
      </c>
      <c r="AT4" s="28" t="s">
        <v>15</v>
      </c>
      <c r="AU4" s="28" t="s">
        <v>19</v>
      </c>
      <c r="AV4" s="28" t="s">
        <v>3</v>
      </c>
      <c r="AW4" s="28" t="s">
        <v>20</v>
      </c>
      <c r="AX4" s="28" t="s">
        <v>16</v>
      </c>
      <c r="AY4" s="28" t="s">
        <v>4</v>
      </c>
      <c r="AZ4" s="28" t="s">
        <v>15</v>
      </c>
      <c r="BA4" s="28" t="s">
        <v>19</v>
      </c>
      <c r="BB4" s="28" t="s">
        <v>3</v>
      </c>
      <c r="BC4" s="28" t="s">
        <v>20</v>
      </c>
      <c r="BD4" s="28" t="s">
        <v>16</v>
      </c>
      <c r="BE4" s="28" t="s">
        <v>4</v>
      </c>
      <c r="BF4" s="28" t="s">
        <v>5</v>
      </c>
      <c r="BG4" s="28" t="s">
        <v>19</v>
      </c>
      <c r="BH4" s="28" t="s">
        <v>3</v>
      </c>
      <c r="BI4" s="28" t="s">
        <v>20</v>
      </c>
      <c r="BJ4" s="28" t="s">
        <v>16</v>
      </c>
    </row>
    <row r="5" spans="1:62" ht="64.5" customHeight="1" x14ac:dyDescent="0.25">
      <c r="A5" s="31"/>
      <c r="B5" s="28"/>
      <c r="C5" s="28"/>
      <c r="D5" s="28"/>
      <c r="E5" s="28"/>
      <c r="F5" s="35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</row>
    <row r="6" spans="1:62" x14ac:dyDescent="0.25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1">
        <v>17</v>
      </c>
      <c r="Z6" s="9">
        <v>18</v>
      </c>
      <c r="AA6" s="23">
        <v>19</v>
      </c>
      <c r="AB6" s="23">
        <v>20</v>
      </c>
      <c r="AC6" s="23">
        <v>21</v>
      </c>
      <c r="AD6" s="23">
        <v>22</v>
      </c>
      <c r="AE6" s="23">
        <v>23</v>
      </c>
      <c r="AF6" s="23">
        <v>24</v>
      </c>
      <c r="AG6" s="9">
        <v>25</v>
      </c>
      <c r="AH6" s="9">
        <v>26</v>
      </c>
      <c r="AI6" s="9">
        <v>27</v>
      </c>
      <c r="AJ6" s="9">
        <v>28</v>
      </c>
      <c r="AK6" s="11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1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1">
        <v>41</v>
      </c>
      <c r="AX6" s="9">
        <v>42</v>
      </c>
      <c r="AY6" s="9">
        <v>43</v>
      </c>
      <c r="AZ6" s="9">
        <v>44</v>
      </c>
      <c r="BA6" s="23">
        <v>45</v>
      </c>
      <c r="BB6" s="9">
        <v>46</v>
      </c>
      <c r="BC6" s="9">
        <v>47</v>
      </c>
      <c r="BD6" s="9">
        <v>48</v>
      </c>
      <c r="BE6" s="19">
        <v>49</v>
      </c>
      <c r="BF6" s="19">
        <v>50</v>
      </c>
      <c r="BG6" s="19">
        <v>51</v>
      </c>
      <c r="BH6" s="19">
        <v>52</v>
      </c>
      <c r="BI6" s="19">
        <v>53</v>
      </c>
      <c r="BJ6" s="19">
        <v>54</v>
      </c>
    </row>
    <row r="7" spans="1:62" ht="95.25" customHeight="1" x14ac:dyDescent="0.25">
      <c r="A7" s="5" t="s">
        <v>14</v>
      </c>
      <c r="B7" s="12">
        <f>K7+BE7</f>
        <v>11123.1</v>
      </c>
      <c r="C7" s="15">
        <f>M7+BG7</f>
        <v>3786.3999999999996</v>
      </c>
      <c r="D7" s="1"/>
      <c r="E7" s="12">
        <f>C7/B7*100</f>
        <v>34.040869901376411</v>
      </c>
      <c r="F7" s="16">
        <f>O7+BI7</f>
        <v>4590.6000000000004</v>
      </c>
      <c r="G7" s="8">
        <f>C7/F7*100</f>
        <v>82.481592820110649</v>
      </c>
      <c r="H7" s="7">
        <v>2977.1</v>
      </c>
      <c r="I7" s="7">
        <v>2332.8000000000002</v>
      </c>
      <c r="J7" s="7">
        <v>1953.4</v>
      </c>
      <c r="K7" s="8">
        <f>U7+AG7+AM7+AS7+AY7+AA7</f>
        <v>10816</v>
      </c>
      <c r="L7" s="20">
        <f>K7/B7*100</f>
        <v>97.239079033722604</v>
      </c>
      <c r="M7" s="6">
        <f>W7+AI7+AO7+AU7+BA7+AC7</f>
        <v>3714.2999999999997</v>
      </c>
      <c r="N7" s="6">
        <f>M7/K7*100</f>
        <v>34.340791420118336</v>
      </c>
      <c r="O7" s="6">
        <f>Y7+AK7+AQ7+AW7+BC7+AE7</f>
        <v>4483.6000000000004</v>
      </c>
      <c r="P7" s="20">
        <f>M7/O7*100</f>
        <v>82.841912748684081</v>
      </c>
      <c r="Q7" s="6"/>
      <c r="R7" s="6"/>
      <c r="S7" s="7"/>
      <c r="T7" s="7"/>
      <c r="U7" s="12">
        <v>208.6</v>
      </c>
      <c r="V7" s="14">
        <f>U7/K7*100</f>
        <v>1.9286242603550294</v>
      </c>
      <c r="W7" s="15">
        <v>43.7</v>
      </c>
      <c r="X7" s="12">
        <f>W7/U7*100</f>
        <v>20.949185043144777</v>
      </c>
      <c r="Y7" s="16">
        <v>31</v>
      </c>
      <c r="Z7" s="18">
        <f>W7/Y7*100</f>
        <v>140.96774193548387</v>
      </c>
      <c r="AA7" s="18">
        <v>4052.1</v>
      </c>
      <c r="AB7" s="18">
        <f>AA7/K7*100+0.01</f>
        <v>37.473942307692305</v>
      </c>
      <c r="AC7" s="18">
        <v>948.6</v>
      </c>
      <c r="AD7" s="8">
        <f>AC7/AA7*100</f>
        <v>23.410083660324275</v>
      </c>
      <c r="AE7" s="18">
        <v>943</v>
      </c>
      <c r="AF7" s="8">
        <f>AC7/AE7*100</f>
        <v>100.59384941675505</v>
      </c>
      <c r="AG7" s="12">
        <v>410</v>
      </c>
      <c r="AH7" s="14">
        <f>AG7/K7*100</f>
        <v>3.790680473372781</v>
      </c>
      <c r="AI7" s="15">
        <v>4.3</v>
      </c>
      <c r="AJ7" s="12">
        <f>AI7/AG7*100</f>
        <v>1.0487804878048779</v>
      </c>
      <c r="AK7" s="16">
        <v>17</v>
      </c>
      <c r="AL7" s="8">
        <f>AI7/AK7*100</f>
        <v>25.294117647058822</v>
      </c>
      <c r="AM7" s="12">
        <v>4214.3</v>
      </c>
      <c r="AN7" s="14">
        <f>AM7/K7*100</f>
        <v>38.963572485207102</v>
      </c>
      <c r="AO7" s="15">
        <v>2587.1999999999998</v>
      </c>
      <c r="AP7" s="36">
        <f>AO7/AM7*100</f>
        <v>61.390978335666659</v>
      </c>
      <c r="AQ7" s="16">
        <v>3328.2</v>
      </c>
      <c r="AR7" s="8">
        <f>AO7/AQ7*100</f>
        <v>77.73571299801695</v>
      </c>
      <c r="AS7" s="12">
        <v>1930</v>
      </c>
      <c r="AT7" s="14">
        <f>AS7/K7*100</f>
        <v>17.843934911242602</v>
      </c>
      <c r="AU7" s="15">
        <v>130.30000000000001</v>
      </c>
      <c r="AV7" s="12">
        <f>AU7/AS7*100</f>
        <v>6.7512953367875648</v>
      </c>
      <c r="AW7" s="16">
        <v>164</v>
      </c>
      <c r="AX7" s="13">
        <f>AU7/AW7*100</f>
        <v>79.451219512195124</v>
      </c>
      <c r="AY7" s="17">
        <v>1</v>
      </c>
      <c r="AZ7" s="18">
        <f>AY7/K7*100</f>
        <v>9.2455621301775152E-3</v>
      </c>
      <c r="BA7" s="10">
        <v>0.2</v>
      </c>
      <c r="BB7" s="6">
        <f>BA7/AY7*100</f>
        <v>20</v>
      </c>
      <c r="BC7" s="6">
        <v>0.4</v>
      </c>
      <c r="BD7" s="6">
        <f>BA7/BC7*100</f>
        <v>50</v>
      </c>
      <c r="BE7" s="17">
        <v>307.10000000000002</v>
      </c>
      <c r="BF7" s="18">
        <f>BE7/B7*100</f>
        <v>2.760920966277387</v>
      </c>
      <c r="BG7" s="6">
        <v>72.099999999999994</v>
      </c>
      <c r="BH7" s="6">
        <f>BG7/BE7*100</f>
        <v>23.47769456203191</v>
      </c>
      <c r="BI7" s="6">
        <v>107</v>
      </c>
      <c r="BJ7" s="6">
        <f>BG7/BI7*100</f>
        <v>67.383177570093451</v>
      </c>
    </row>
    <row r="9" spans="1:62" ht="15.75" customHeight="1" x14ac:dyDescent="0.25">
      <c r="B9" s="21"/>
      <c r="C9" s="21"/>
      <c r="K9" s="21"/>
      <c r="L9" s="22"/>
      <c r="M9" s="21"/>
      <c r="O9" s="21"/>
    </row>
    <row r="10" spans="1:62" ht="45" customHeight="1" x14ac:dyDescent="0.25"/>
  </sheetData>
  <mergeCells count="72">
    <mergeCell ref="AF4:AF5"/>
    <mergeCell ref="AA3:AF3"/>
    <mergeCell ref="AA4:AA5"/>
    <mergeCell ref="AB4:AB5"/>
    <mergeCell ref="AC4:AC5"/>
    <mergeCell ref="AD4:AD5"/>
    <mergeCell ref="AE4:AE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U3:Z3"/>
    <mergeCell ref="U4:U5"/>
    <mergeCell ref="V4:V5"/>
    <mergeCell ref="W4:W5"/>
    <mergeCell ref="X4:X5"/>
    <mergeCell ref="Y4:Y5"/>
    <mergeCell ref="Z4:Z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N4:N5"/>
    <mergeCell ref="O4:O5"/>
    <mergeCell ref="P4:P5"/>
    <mergeCell ref="Q4:Q5"/>
    <mergeCell ref="R4:R5"/>
    <mergeCell ref="A2:V2"/>
    <mergeCell ref="BE3:BJ3"/>
    <mergeCell ref="BE4:BE5"/>
    <mergeCell ref="BF4:BF5"/>
    <mergeCell ref="BG4:BG5"/>
    <mergeCell ref="BH4:BH5"/>
    <mergeCell ref="BI4:BI5"/>
    <mergeCell ref="BJ4:BJ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2026-04-02T08:25:43Z</dcterms:modified>
</cp:coreProperties>
</file>